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95" tabRatio="500" activeTab="0"/>
  </bookViews>
  <sheets>
    <sheet name="Вып.плана._9" sheetId="1" r:id="rId1"/>
  </sheets>
  <definedNames>
    <definedName name="Excel_BuiltIn_Print_Area" localSheetId="0">'Вып.плана._9'!$A$2:$F$62</definedName>
    <definedName name="Excel_BuiltIn_Print_Titles" localSheetId="0">'Вып.плана._9'!$18:$21</definedName>
    <definedName name="_xlnm.Print_Area" localSheetId="0">'Вып.плана._9'!$A$2:$F$62</definedName>
    <definedName name="_xlnm.Print_Titles" localSheetId="0">'Вып.плана._9'!$18:$21</definedName>
    <definedName name="_xlnm.Print_Titles" localSheetId="0">'Вып.плана._9'!$19:$21</definedName>
  </definedNames>
  <calcPr fullCalcOnLoad="1"/>
</workbook>
</file>

<file path=xl/sharedStrings.xml><?xml version="1.0" encoding="utf-8"?>
<sst xmlns="http://schemas.openxmlformats.org/spreadsheetml/2006/main" count="133" uniqueCount="129">
  <si>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</si>
  <si>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</si>
  <si>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</si>
  <si>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9 декабря 2020 года № 43</t>
  </si>
  <si>
    <t>Д О Х О Д Ы</t>
  </si>
  <si>
    <t>бюджета сельского поселения Казым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</si>
  <si>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</si>
  <si>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</si>
  <si>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</si>
  <si>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</si>
  <si>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</si>
  <si>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</si>
  <si>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</si>
  <si>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</si>
  <si>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</si>
  <si>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</si>
  <si>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</si>
  <si>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</si>
  <si>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</si>
  <si>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</si>
  <si>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</si>
  <si>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</si>
  <si>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</si>
  <si>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</si>
  <si>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</si>
  <si>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</si>
  <si>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</si>
  <si>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</si>
  <si>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</si>
  <si>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</si>
  <si>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</si>
  <si>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</si>
  <si>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</si>
  <si>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</si>
  <si>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</si>
  <si>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</si>
  <si>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</si>
  <si>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</si>
  <si>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</si>
  <si>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</si>
  <si>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</si>
  <si>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</si>
  <si>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</si>
  <si>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</si>
  <si>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</si>
  <si>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</si>
  <si>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</si>
  <si>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</si>
  <si>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</si>
  <si>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</si>
  <si>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</si>
  <si>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</si>
  <si>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</si>
  <si>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</si>
  <si>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</si>
  <si>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</si>
  <si>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</si>
  <si>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</si>
  <si>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</si>
  <si>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</si>
  <si>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</si>
  <si>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</si>
  <si>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</si>
  <si>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</si>
  <si>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</si>
  <si>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</si>
  <si>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</si>
  <si>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</si>
  <si>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</si>
  <si>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</si>
  <si>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</si>
  <si>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</si>
  <si>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</si>
  <si>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</si>
  <si>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</si>
  <si>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</si>
  <si>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</si>
  <si>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</si>
  <si>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</si>
  <si>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</si>
  <si>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</si>
  <si>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</si>
  <si>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</si>
  <si>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</si>
  <si>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</si>
  <si>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</si>
  <si>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</si>
  <si>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</si>
  <si>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</si>
  <si>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</si>
  <si>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</si>
  <si>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</si>
  <si>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</si>
  <si>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</si>
  <si>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</si>
  <si>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</si>
  <si>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</si>
  <si>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</si>
  <si>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</si>
  <si>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</si>
  <si>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</si>
  <si>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</si>
  <si>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</si>
  <si>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</si>
  <si>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</si>
  <si>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</si>
  <si>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</si>
  <si>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</si>
  <si>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</si>
  <si>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</si>
  <si>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</si>
  <si>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</si>
  <si>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</si>
  <si>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</si>
  <si>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</si>
  <si>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</si>
  <si>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</si>
  <si>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</si>
  <si>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</si>
  <si>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</si>
  <si>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</si>
  <si>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</si>
  <si>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</si>
  <si>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</si>
  <si>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</si>
  <si>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</si>
  <si>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</si>
  <si>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</si>
  <si>
    <t xml:space="preserve"> от  27 мая 2021 года № 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</si>
</sst>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\₽* #,##0.00_-;\-\₽* #,##0.00_-;_-\₽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vertical="top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82" fontId="2" fillId="0" borderId="10" xfId="53" applyNumberFormat="1" applyFont="1" applyFill="1" applyBorder="1" applyAlignment="1" applyProtection="1">
      <alignment vertical="top"/>
      <protection hidden="1"/>
    </xf>
    <xf numFmtId="182" fontId="2" fillId="0" borderId="10" xfId="53" applyNumberFormat="1" applyFont="1" applyFill="1" applyBorder="1" applyAlignment="1" applyProtection="1">
      <alignment horizontal="center" vertical="center"/>
      <protection hidden="1"/>
    </xf>
    <xf numFmtId="182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NumberFormat="1" applyFont="1" applyFill="1" applyBorder="1" applyAlignment="1" applyProtection="1">
      <alignment horizontal="right"/>
      <protection hidden="1"/>
    </xf>
    <xf numFmtId="0" fontId="2" fillId="0" borderId="0" xfId="53" applyNumberFormat="1" applyFont="1" applyFill="1" applyBorder="1" applyAlignment="1" applyProtection="1">
      <alignment horizontal="right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182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SheetLayoutView="100" workbookViewId="0" topLeftCell="A2">
      <selection activeCell="B8" sqref="B8"/>
    </sheetView>
  </sheetViews>
  <sheetFormatPr defaultColWidth="9.00390625" defaultRowHeight="12.75"/>
  <cols>
    <col min="1" max="1" width="7.625" style="2" customWidth="1"/>
    <col min="2" max="2" width="53.125" style="3" customWidth="1"/>
    <col min="3" max="3" width="34.375" style="2" customWidth="1"/>
    <col min="4" max="4" width="22.00390625" style="2" hidden="1" customWidth="1"/>
    <col min="5" max="5" width="17.25390625" style="2" hidden="1" customWidth="1"/>
    <col min="6" max="6" width="21.37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41" t="s">
        <v>0</v>
      </c>
      <c r="D2" s="41"/>
      <c r="E2" s="41"/>
      <c r="F2" s="41"/>
    </row>
    <row r="3" spans="2:6" ht="15.75">
      <c r="B3" s="7"/>
      <c r="C3" s="41" t="s">
        <v>1</v>
      </c>
      <c r="D3" s="41"/>
      <c r="E3" s="41"/>
      <c r="F3" s="41"/>
    </row>
    <row r="4" spans="2:6" ht="15.75">
      <c r="B4" s="7"/>
      <c r="C4" s="36" t="s">
        <v>2</v>
      </c>
      <c r="D4" s="36"/>
      <c r="E4" s="36"/>
      <c r="F4" s="36"/>
    </row>
    <row r="5" spans="2:6" ht="15.75">
      <c r="B5" s="7"/>
      <c r="C5" s="36" t="s">
        <v>128</v>
      </c>
      <c r="D5" s="36"/>
      <c r="E5" s="36"/>
      <c r="F5" s="36"/>
    </row>
    <row r="6" spans="2:6" ht="15.75">
      <c r="B6" s="7"/>
      <c r="C6" s="35"/>
      <c r="D6" s="35"/>
      <c r="E6" s="35"/>
      <c r="F6" s="35"/>
    </row>
    <row r="7" spans="2:6" ht="15.75">
      <c r="B7" s="7"/>
      <c r="C7" s="41" t="s">
        <v>0</v>
      </c>
      <c r="D7" s="41"/>
      <c r="E7" s="41"/>
      <c r="F7" s="41"/>
    </row>
    <row r="8" spans="2:6" ht="15.75">
      <c r="B8" s="7"/>
      <c r="C8" s="41" t="s">
        <v>1</v>
      </c>
      <c r="D8" s="41"/>
      <c r="E8" s="41"/>
      <c r="F8" s="41"/>
    </row>
    <row r="9" spans="2:6" ht="15.75">
      <c r="B9" s="7"/>
      <c r="C9" s="36" t="s">
        <v>2</v>
      </c>
      <c r="D9" s="36"/>
      <c r="E9" s="36"/>
      <c r="F9" s="36"/>
    </row>
    <row r="10" spans="2:6" ht="15.75">
      <c r="B10" s="7"/>
      <c r="C10" s="36" t="s">
        <v>3</v>
      </c>
      <c r="D10" s="36"/>
      <c r="E10" s="36"/>
      <c r="F10" s="36"/>
    </row>
    <row r="11" spans="2:6" ht="15.75">
      <c r="B11" s="7"/>
      <c r="C11" s="8"/>
      <c r="D11" s="8"/>
      <c r="E11" s="8"/>
      <c r="F11" s="8"/>
    </row>
    <row r="12" spans="2:6" ht="15.75">
      <c r="B12" s="7"/>
      <c r="C12" s="9"/>
      <c r="D12" s="9"/>
      <c r="E12" s="9"/>
      <c r="F12" s="10"/>
    </row>
    <row r="13" spans="2:6" ht="15.75">
      <c r="B13" s="11"/>
      <c r="C13" s="12"/>
      <c r="D13" s="12"/>
      <c r="E13" s="12"/>
      <c r="F13" s="13"/>
    </row>
    <row r="14" spans="2:6" s="1" customFormat="1" ht="18.75">
      <c r="B14" s="37" t="s">
        <v>4</v>
      </c>
      <c r="C14" s="37"/>
      <c r="D14" s="37"/>
      <c r="E14" s="37"/>
      <c r="F14" s="37"/>
    </row>
    <row r="15" spans="2:6" ht="18.75">
      <c r="B15" s="37" t="s">
        <v>5</v>
      </c>
      <c r="C15" s="37"/>
      <c r="D15" s="37"/>
      <c r="E15" s="37"/>
      <c r="F15" s="37"/>
    </row>
    <row r="16" spans="2:6" ht="15.75">
      <c r="B16" s="11"/>
      <c r="C16" s="11"/>
      <c r="D16" s="11"/>
      <c r="E16" s="11"/>
      <c r="F16" s="11"/>
    </row>
    <row r="17" spans="2:6" ht="15.75" hidden="1">
      <c r="B17" s="11"/>
      <c r="C17" s="11"/>
      <c r="D17" s="11"/>
      <c r="E17" s="11"/>
      <c r="F17" s="11"/>
    </row>
    <row r="18" spans="2:6" ht="15.75">
      <c r="B18" s="7"/>
      <c r="C18" s="9"/>
      <c r="D18" s="9"/>
      <c r="E18" s="9"/>
      <c r="F18" s="14" t="s">
        <v>6</v>
      </c>
    </row>
    <row r="19" spans="1:6" ht="15.75" customHeight="1">
      <c r="A19" s="40" t="s">
        <v>7</v>
      </c>
      <c r="B19" s="40" t="s">
        <v>8</v>
      </c>
      <c r="C19" s="40" t="s">
        <v>9</v>
      </c>
      <c r="D19" s="40" t="s">
        <v>10</v>
      </c>
      <c r="E19" s="40" t="s">
        <v>11</v>
      </c>
      <c r="F19" s="40" t="s">
        <v>10</v>
      </c>
    </row>
    <row r="20" spans="1:6" ht="30" customHeight="1">
      <c r="A20" s="40"/>
      <c r="B20" s="40"/>
      <c r="C20" s="40"/>
      <c r="D20" s="40"/>
      <c r="E20" s="40"/>
      <c r="F20" s="40"/>
    </row>
    <row r="21" spans="1:6" ht="15.75">
      <c r="A21" s="15">
        <v>1</v>
      </c>
      <c r="B21" s="15">
        <v>2</v>
      </c>
      <c r="C21" s="15">
        <v>3</v>
      </c>
      <c r="D21" s="15">
        <v>4</v>
      </c>
      <c r="E21" s="15"/>
      <c r="F21" s="16">
        <v>4</v>
      </c>
    </row>
    <row r="22" spans="1:6" ht="24.75" customHeight="1">
      <c r="A22" s="17" t="s">
        <v>12</v>
      </c>
      <c r="B22" s="18" t="s">
        <v>13</v>
      </c>
      <c r="C22" s="15" t="s">
        <v>14</v>
      </c>
      <c r="D22" s="19">
        <f>D23+D27+D33+D42+D45</f>
        <v>5021200</v>
      </c>
      <c r="E22" s="19">
        <f>E23+E27+E33+E42+E45</f>
        <v>0</v>
      </c>
      <c r="F22" s="19">
        <f>F23+F27+F33+F42+F45</f>
        <v>5021200</v>
      </c>
    </row>
    <row r="23" spans="1:6" ht="16.5" customHeight="1">
      <c r="A23" s="20" t="s">
        <v>15</v>
      </c>
      <c r="B23" s="21" t="s">
        <v>16</v>
      </c>
      <c r="C23" s="22" t="s">
        <v>17</v>
      </c>
      <c r="D23" s="23">
        <f>D24</f>
        <v>2048700</v>
      </c>
      <c r="E23" s="23">
        <f>E24</f>
        <v>0</v>
      </c>
      <c r="F23" s="23">
        <f>F24</f>
        <v>2048700</v>
      </c>
    </row>
    <row r="24" spans="1:6" ht="18" customHeight="1">
      <c r="A24" s="20" t="s">
        <v>18</v>
      </c>
      <c r="B24" s="21" t="s">
        <v>19</v>
      </c>
      <c r="C24" s="22" t="s">
        <v>20</v>
      </c>
      <c r="D24" s="23">
        <f>D25+D26</f>
        <v>2048700</v>
      </c>
      <c r="E24" s="23">
        <f>E25+E26</f>
        <v>0</v>
      </c>
      <c r="F24" s="23">
        <f>F25+F26</f>
        <v>2048700</v>
      </c>
    </row>
    <row r="25" spans="1:6" ht="98.25" customHeight="1">
      <c r="A25" s="20" t="s">
        <v>21</v>
      </c>
      <c r="B25" s="21" t="s">
        <v>22</v>
      </c>
      <c r="C25" s="22" t="s">
        <v>23</v>
      </c>
      <c r="D25" s="23">
        <v>2043500</v>
      </c>
      <c r="E25" s="22"/>
      <c r="F25" s="23">
        <f>E25+D25</f>
        <v>2043500</v>
      </c>
    </row>
    <row r="26" spans="1:6" ht="65.25" customHeight="1">
      <c r="A26" s="20" t="s">
        <v>24</v>
      </c>
      <c r="B26" s="24" t="s">
        <v>25</v>
      </c>
      <c r="C26" s="25" t="s">
        <v>26</v>
      </c>
      <c r="D26" s="23">
        <v>5200</v>
      </c>
      <c r="E26" s="25"/>
      <c r="F26" s="23">
        <f>E26+D26</f>
        <v>5200</v>
      </c>
    </row>
    <row r="27" spans="1:6" ht="47.25">
      <c r="A27" s="20" t="s">
        <v>27</v>
      </c>
      <c r="B27" s="21" t="s">
        <v>28</v>
      </c>
      <c r="C27" s="25" t="s">
        <v>29</v>
      </c>
      <c r="D27" s="23">
        <f>D28</f>
        <v>2039500</v>
      </c>
      <c r="E27" s="23">
        <f>E28</f>
        <v>0</v>
      </c>
      <c r="F27" s="23">
        <f>F28</f>
        <v>2039500</v>
      </c>
    </row>
    <row r="28" spans="1:6" ht="31.5" customHeight="1">
      <c r="A28" s="20" t="s">
        <v>30</v>
      </c>
      <c r="B28" s="21" t="s">
        <v>31</v>
      </c>
      <c r="C28" s="25" t="s">
        <v>32</v>
      </c>
      <c r="D28" s="23">
        <f>D29+D30+D31+D32</f>
        <v>2039500</v>
      </c>
      <c r="E28" s="23">
        <v>0</v>
      </c>
      <c r="F28" s="23">
        <f>F29+F30+F31+F32</f>
        <v>2039500</v>
      </c>
    </row>
    <row r="29" spans="1:6" ht="143.25" customHeight="1">
      <c r="A29" s="20" t="s">
        <v>33</v>
      </c>
      <c r="B29" s="24" t="s">
        <v>34</v>
      </c>
      <c r="C29" s="25" t="s">
        <v>35</v>
      </c>
      <c r="D29" s="23">
        <v>940170</v>
      </c>
      <c r="E29" s="25"/>
      <c r="F29" s="23">
        <f>E29+D29</f>
        <v>940170</v>
      </c>
    </row>
    <row r="30" spans="1:6" ht="160.5" customHeight="1">
      <c r="A30" s="20" t="s">
        <v>36</v>
      </c>
      <c r="B30" s="24" t="s">
        <v>37</v>
      </c>
      <c r="C30" s="25" t="s">
        <v>38</v>
      </c>
      <c r="D30" s="23">
        <v>4720</v>
      </c>
      <c r="E30" s="25"/>
      <c r="F30" s="23">
        <f>E30+D30</f>
        <v>4720</v>
      </c>
    </row>
    <row r="31" spans="1:6" ht="144" customHeight="1">
      <c r="A31" s="20" t="s">
        <v>39</v>
      </c>
      <c r="B31" s="24" t="s">
        <v>40</v>
      </c>
      <c r="C31" s="25" t="s">
        <v>41</v>
      </c>
      <c r="D31" s="23">
        <v>1224630</v>
      </c>
      <c r="E31" s="25"/>
      <c r="F31" s="23">
        <f>E31+D31</f>
        <v>1224630</v>
      </c>
    </row>
    <row r="32" spans="1:6" ht="141.75" customHeight="1">
      <c r="A32" s="20" t="s">
        <v>42</v>
      </c>
      <c r="B32" s="24" t="s">
        <v>43</v>
      </c>
      <c r="C32" s="25" t="s">
        <v>44</v>
      </c>
      <c r="D32" s="23">
        <v>-130020</v>
      </c>
      <c r="E32" s="25"/>
      <c r="F32" s="23">
        <f>E32+D32</f>
        <v>-130020</v>
      </c>
    </row>
    <row r="33" spans="1:6" ht="15.75">
      <c r="A33" s="20" t="s">
        <v>45</v>
      </c>
      <c r="B33" s="21" t="s">
        <v>46</v>
      </c>
      <c r="C33" s="22" t="s">
        <v>47</v>
      </c>
      <c r="D33" s="23">
        <f>D34+D39+D36</f>
        <v>163000</v>
      </c>
      <c r="E33" s="23">
        <f>E34+E39+E36</f>
        <v>0</v>
      </c>
      <c r="F33" s="23">
        <f>F34+F39+F36</f>
        <v>163000</v>
      </c>
    </row>
    <row r="34" spans="1:6" ht="15.75">
      <c r="A34" s="20" t="s">
        <v>48</v>
      </c>
      <c r="B34" s="21" t="s">
        <v>49</v>
      </c>
      <c r="C34" s="22" t="s">
        <v>50</v>
      </c>
      <c r="D34" s="23">
        <f>D35</f>
        <v>68000</v>
      </c>
      <c r="E34" s="23">
        <f>E35</f>
        <v>0</v>
      </c>
      <c r="F34" s="23">
        <f>F35</f>
        <v>68000</v>
      </c>
    </row>
    <row r="35" spans="1:6" ht="51" customHeight="1">
      <c r="A35" s="20" t="s">
        <v>51</v>
      </c>
      <c r="B35" s="21" t="s">
        <v>52</v>
      </c>
      <c r="C35" s="22" t="s">
        <v>53</v>
      </c>
      <c r="D35" s="23">
        <v>68000</v>
      </c>
      <c r="E35" s="22"/>
      <c r="F35" s="23">
        <f>E35+D35</f>
        <v>68000</v>
      </c>
    </row>
    <row r="36" spans="1:6" ht="15.75">
      <c r="A36" s="20" t="s">
        <v>54</v>
      </c>
      <c r="B36" s="21" t="s">
        <v>55</v>
      </c>
      <c r="C36" s="22" t="s">
        <v>56</v>
      </c>
      <c r="D36" s="23">
        <f>D37+D38</f>
        <v>23000</v>
      </c>
      <c r="E36" s="23">
        <f>E37+E38</f>
        <v>0</v>
      </c>
      <c r="F36" s="23">
        <f>F37+F38</f>
        <v>23000</v>
      </c>
    </row>
    <row r="37" spans="1:6" ht="17.25" customHeight="1">
      <c r="A37" s="20" t="s">
        <v>57</v>
      </c>
      <c r="B37" s="21" t="s">
        <v>58</v>
      </c>
      <c r="C37" s="22" t="s">
        <v>59</v>
      </c>
      <c r="D37" s="23">
        <v>3000</v>
      </c>
      <c r="E37" s="22"/>
      <c r="F37" s="23">
        <f>E37+D37</f>
        <v>3000</v>
      </c>
    </row>
    <row r="38" spans="1:6" ht="15.75">
      <c r="A38" s="20" t="s">
        <v>60</v>
      </c>
      <c r="B38" s="21" t="s">
        <v>61</v>
      </c>
      <c r="C38" s="22" t="s">
        <v>62</v>
      </c>
      <c r="D38" s="23">
        <v>20000</v>
      </c>
      <c r="E38" s="22"/>
      <c r="F38" s="23">
        <f>E38+D38</f>
        <v>20000</v>
      </c>
    </row>
    <row r="39" spans="1:6" ht="15.75">
      <c r="A39" s="20" t="s">
        <v>63</v>
      </c>
      <c r="B39" s="21" t="s">
        <v>64</v>
      </c>
      <c r="C39" s="22" t="s">
        <v>65</v>
      </c>
      <c r="D39" s="23">
        <f>D40+D41</f>
        <v>72000</v>
      </c>
      <c r="E39" s="23">
        <f>E40+E41</f>
        <v>0</v>
      </c>
      <c r="F39" s="23">
        <f>F40+F41</f>
        <v>72000</v>
      </c>
    </row>
    <row r="40" spans="1:6" ht="47.25">
      <c r="A40" s="20" t="s">
        <v>66</v>
      </c>
      <c r="B40" s="21" t="s">
        <v>67</v>
      </c>
      <c r="C40" s="22" t="s">
        <v>68</v>
      </c>
      <c r="D40" s="23">
        <v>57300</v>
      </c>
      <c r="E40" s="22"/>
      <c r="F40" s="23">
        <f>E40+D40</f>
        <v>57300</v>
      </c>
    </row>
    <row r="41" spans="1:6" ht="47.25">
      <c r="A41" s="20" t="s">
        <v>69</v>
      </c>
      <c r="B41" s="21" t="s">
        <v>70</v>
      </c>
      <c r="C41" s="22" t="s">
        <v>71</v>
      </c>
      <c r="D41" s="23">
        <v>14700</v>
      </c>
      <c r="E41" s="22"/>
      <c r="F41" s="23">
        <f>E41+D41</f>
        <v>14700</v>
      </c>
    </row>
    <row r="42" spans="1:6" ht="15.75">
      <c r="A42" s="20" t="s">
        <v>72</v>
      </c>
      <c r="B42" s="21" t="s">
        <v>73</v>
      </c>
      <c r="C42" s="22" t="s">
        <v>74</v>
      </c>
      <c r="D42" s="23">
        <f aca="true" t="shared" si="0" ref="D42:F43">D43</f>
        <v>15000</v>
      </c>
      <c r="E42" s="23">
        <f t="shared" si="0"/>
        <v>0</v>
      </c>
      <c r="F42" s="23">
        <f t="shared" si="0"/>
        <v>15000</v>
      </c>
    </row>
    <row r="43" spans="1:6" ht="63">
      <c r="A43" s="20" t="s">
        <v>75</v>
      </c>
      <c r="B43" s="21" t="s">
        <v>76</v>
      </c>
      <c r="C43" s="22" t="s">
        <v>77</v>
      </c>
      <c r="D43" s="23">
        <f t="shared" si="0"/>
        <v>15000</v>
      </c>
      <c r="E43" s="23">
        <f t="shared" si="0"/>
        <v>0</v>
      </c>
      <c r="F43" s="23">
        <f t="shared" si="0"/>
        <v>15000</v>
      </c>
    </row>
    <row r="44" spans="1:6" ht="98.25" customHeight="1">
      <c r="A44" s="20" t="s">
        <v>78</v>
      </c>
      <c r="B44" s="21" t="s">
        <v>79</v>
      </c>
      <c r="C44" s="22" t="s">
        <v>80</v>
      </c>
      <c r="D44" s="23">
        <v>15000</v>
      </c>
      <c r="E44" s="22"/>
      <c r="F44" s="23">
        <f>E44+D44</f>
        <v>15000</v>
      </c>
    </row>
    <row r="45" spans="1:6" ht="47.25">
      <c r="A45" s="20" t="s">
        <v>81</v>
      </c>
      <c r="B45" s="21" t="s">
        <v>82</v>
      </c>
      <c r="C45" s="22" t="s">
        <v>83</v>
      </c>
      <c r="D45" s="23">
        <f>D46+D48</f>
        <v>755000</v>
      </c>
      <c r="E45" s="23">
        <f>E46+E48</f>
        <v>0</v>
      </c>
      <c r="F45" s="23">
        <f>F46+F48</f>
        <v>755000</v>
      </c>
    </row>
    <row r="46" spans="1:6" ht="110.25">
      <c r="A46" s="20" t="s">
        <v>84</v>
      </c>
      <c r="B46" s="24" t="s">
        <v>85</v>
      </c>
      <c r="C46" s="22" t="s">
        <v>86</v>
      </c>
      <c r="D46" s="23">
        <f>D47</f>
        <v>489000</v>
      </c>
      <c r="E46" s="23">
        <f>E47</f>
        <v>0</v>
      </c>
      <c r="F46" s="23">
        <f>F47</f>
        <v>489000</v>
      </c>
    </row>
    <row r="47" spans="1:6" ht="51" customHeight="1">
      <c r="A47" s="20" t="s">
        <v>87</v>
      </c>
      <c r="B47" s="24" t="s">
        <v>88</v>
      </c>
      <c r="C47" s="22" t="s">
        <v>89</v>
      </c>
      <c r="D47" s="23">
        <v>489000</v>
      </c>
      <c r="E47" s="22"/>
      <c r="F47" s="23">
        <f>E47+D47</f>
        <v>489000</v>
      </c>
    </row>
    <row r="48" spans="1:6" ht="97.5" customHeight="1">
      <c r="A48" s="20" t="s">
        <v>90</v>
      </c>
      <c r="B48" s="21" t="s">
        <v>91</v>
      </c>
      <c r="C48" s="22" t="s">
        <v>92</v>
      </c>
      <c r="D48" s="23">
        <f>D49</f>
        <v>266000</v>
      </c>
      <c r="E48" s="23">
        <f>E49</f>
        <v>0</v>
      </c>
      <c r="F48" s="23">
        <f>F49</f>
        <v>266000</v>
      </c>
    </row>
    <row r="49" spans="1:6" ht="94.5">
      <c r="A49" s="20" t="s">
        <v>93</v>
      </c>
      <c r="B49" s="21" t="s">
        <v>94</v>
      </c>
      <c r="C49" s="22" t="s">
        <v>95</v>
      </c>
      <c r="D49" s="23">
        <v>266000</v>
      </c>
      <c r="E49" s="22"/>
      <c r="F49" s="23">
        <f>E49+D49</f>
        <v>266000</v>
      </c>
    </row>
    <row r="50" spans="1:6" ht="18" customHeight="1">
      <c r="A50" s="26" t="s">
        <v>96</v>
      </c>
      <c r="B50" s="27" t="s">
        <v>97</v>
      </c>
      <c r="C50" s="15" t="s">
        <v>98</v>
      </c>
      <c r="D50" s="28">
        <f>D51</f>
        <v>42190492.33</v>
      </c>
      <c r="E50" s="28">
        <f>E51</f>
        <v>1718768</v>
      </c>
      <c r="F50" s="28">
        <f>F51</f>
        <v>43909260.33</v>
      </c>
    </row>
    <row r="51" spans="1:6" ht="47.25">
      <c r="A51" s="20" t="s">
        <v>99</v>
      </c>
      <c r="B51" s="24" t="s">
        <v>100</v>
      </c>
      <c r="C51" s="29" t="s">
        <v>101</v>
      </c>
      <c r="D51" s="23">
        <f>D52+D54+D58</f>
        <v>42190492.33</v>
      </c>
      <c r="E51" s="23">
        <f>E52+E54+E58</f>
        <v>1718768</v>
      </c>
      <c r="F51" s="23">
        <f>F52+F54+F58</f>
        <v>43909260.33</v>
      </c>
    </row>
    <row r="52" spans="1:6" ht="31.5">
      <c r="A52" s="20" t="s">
        <v>102</v>
      </c>
      <c r="B52" s="24" t="s">
        <v>103</v>
      </c>
      <c r="C52" s="30" t="s">
        <v>104</v>
      </c>
      <c r="D52" s="23">
        <f>D53</f>
        <v>28540800</v>
      </c>
      <c r="E52" s="23">
        <f>E53</f>
        <v>0</v>
      </c>
      <c r="F52" s="23">
        <f>F53</f>
        <v>28540800</v>
      </c>
    </row>
    <row r="53" spans="1:6" ht="51.75" customHeight="1">
      <c r="A53" s="20" t="s">
        <v>105</v>
      </c>
      <c r="B53" s="24" t="s">
        <v>106</v>
      </c>
      <c r="C53" s="29" t="s">
        <v>107</v>
      </c>
      <c r="D53" s="23">
        <v>28540800</v>
      </c>
      <c r="E53" s="23"/>
      <c r="F53" s="23">
        <f>E53+D53</f>
        <v>28540800</v>
      </c>
    </row>
    <row r="54" spans="1:6" ht="31.5">
      <c r="A54" s="20" t="s">
        <v>108</v>
      </c>
      <c r="B54" s="24" t="s">
        <v>109</v>
      </c>
      <c r="C54" s="30" t="s">
        <v>110</v>
      </c>
      <c r="D54" s="23">
        <f>D55+D56+D57</f>
        <v>277500</v>
      </c>
      <c r="E54" s="23">
        <f>E55+E56+E57</f>
        <v>0</v>
      </c>
      <c r="F54" s="23">
        <f>F55+F56+F57</f>
        <v>277500</v>
      </c>
    </row>
    <row r="55" spans="1:6" ht="47.25">
      <c r="A55" s="20" t="s">
        <v>111</v>
      </c>
      <c r="B55" s="21" t="s">
        <v>112</v>
      </c>
      <c r="C55" s="30" t="s">
        <v>113</v>
      </c>
      <c r="D55" s="23">
        <f>4700+1500</f>
        <v>6200</v>
      </c>
      <c r="E55" s="23"/>
      <c r="F55" s="23">
        <f>E55+D55</f>
        <v>6200</v>
      </c>
    </row>
    <row r="56" spans="1:6" ht="51.75" customHeight="1">
      <c r="A56" s="20" t="s">
        <v>114</v>
      </c>
      <c r="B56" s="21" t="s">
        <v>115</v>
      </c>
      <c r="C56" s="29" t="s">
        <v>116</v>
      </c>
      <c r="D56" s="23">
        <v>245400</v>
      </c>
      <c r="E56" s="23"/>
      <c r="F56" s="23">
        <f>E56+D56</f>
        <v>245400</v>
      </c>
    </row>
    <row r="57" spans="1:6" ht="52.5" customHeight="1">
      <c r="A57" s="20" t="s">
        <v>117</v>
      </c>
      <c r="B57" s="21" t="s">
        <v>118</v>
      </c>
      <c r="C57" s="30" t="s">
        <v>119</v>
      </c>
      <c r="D57" s="23">
        <f>19700+6200</f>
        <v>25900</v>
      </c>
      <c r="E57" s="23"/>
      <c r="F57" s="23">
        <f>E57+D57</f>
        <v>25900</v>
      </c>
    </row>
    <row r="58" spans="1:6" ht="15.75">
      <c r="A58" s="20" t="s">
        <v>120</v>
      </c>
      <c r="B58" s="31" t="s">
        <v>121</v>
      </c>
      <c r="C58" s="32" t="s">
        <v>122</v>
      </c>
      <c r="D58" s="23">
        <f>D59</f>
        <v>13372192.33</v>
      </c>
      <c r="E58" s="23">
        <f>E59</f>
        <v>1718768</v>
      </c>
      <c r="F58" s="23">
        <f>F59</f>
        <v>15090960.33</v>
      </c>
    </row>
    <row r="59" spans="1:6" ht="35.25" customHeight="1">
      <c r="A59" s="20" t="s">
        <v>123</v>
      </c>
      <c r="B59" s="33" t="s">
        <v>124</v>
      </c>
      <c r="C59" s="32" t="s">
        <v>125</v>
      </c>
      <c r="D59" s="23">
        <v>13372192.33</v>
      </c>
      <c r="E59" s="23">
        <v>1718768</v>
      </c>
      <c r="F59" s="23">
        <f>E59+D59</f>
        <v>15090960.33</v>
      </c>
    </row>
    <row r="60" spans="1:6" ht="15.75" customHeight="1">
      <c r="A60" s="38" t="s">
        <v>126</v>
      </c>
      <c r="B60" s="38"/>
      <c r="C60" s="38"/>
      <c r="D60" s="34">
        <f>D50+D22</f>
        <v>47211692.33</v>
      </c>
      <c r="E60" s="34">
        <f>E50+E22</f>
        <v>1718768</v>
      </c>
      <c r="F60" s="34">
        <f>F50+F22</f>
        <v>48930460.33</v>
      </c>
    </row>
    <row r="61" spans="1:6" ht="31.5" customHeight="1">
      <c r="A61" s="39" t="s">
        <v>127</v>
      </c>
      <c r="B61" s="39"/>
      <c r="C61" s="39"/>
      <c r="D61" s="39"/>
      <c r="E61" s="39"/>
      <c r="F61" s="39"/>
    </row>
  </sheetData>
  <sheetProtection selectLockedCells="1" selectUnlockedCells="1"/>
  <mergeCells count="18">
    <mergeCell ref="E19:E20"/>
    <mergeCell ref="F19:F20"/>
    <mergeCell ref="C2:F2"/>
    <mergeCell ref="C3:F3"/>
    <mergeCell ref="C4:F4"/>
    <mergeCell ref="C5:F5"/>
    <mergeCell ref="C7:F7"/>
    <mergeCell ref="C8:F8"/>
    <mergeCell ref="C9:F9"/>
    <mergeCell ref="C10:F10"/>
    <mergeCell ref="B14:F14"/>
    <mergeCell ref="B15:F15"/>
    <mergeCell ref="A60:C60"/>
    <mergeCell ref="A61:F61"/>
    <mergeCell ref="A19:A20"/>
    <mergeCell ref="B19:B20"/>
    <mergeCell ref="C19:C20"/>
    <mergeCell ref="D19:D20"/>
  </mergeCells>
  <printOptions/>
  <pageMargins left="0.984251968503937" right="0.3937007874015748" top="0.7874015748031497" bottom="0.5905511811023623" header="0.5905511811023623" footer="0.5118110236220472"/>
  <pageSetup fitToHeight="0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2021-05-17T12:20:18Z</cp:lastPrinted>
  <dcterms:created xsi:type="dcterms:W3CDTF">2021-02-24T08:02:20Z</dcterms:created>
  <dcterms:modified xsi:type="dcterms:W3CDTF">2021-05-27T12:11:08Z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